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H80" i="4"/>
  <c r="J80"/>
  <c r="I80"/>
  <c r="J26"/>
  <c r="J25"/>
  <c r="J62"/>
  <c r="J99"/>
  <c r="J95"/>
  <c r="I99"/>
  <c r="I95"/>
  <c r="I26"/>
  <c r="I25"/>
  <c r="L49"/>
  <c r="I62"/>
  <c r="H62"/>
  <c r="L26"/>
  <c r="L25"/>
  <c r="H31"/>
  <c r="H26"/>
  <c r="H25"/>
  <c r="H99"/>
  <c r="H95"/>
  <c r="J49"/>
  <c r="J108"/>
  <c r="H49"/>
  <c r="H108"/>
  <c r="I49"/>
  <c r="I108"/>
  <c r="L108"/>
</calcChain>
</file>

<file path=xl/sharedStrings.xml><?xml version="1.0" encoding="utf-8"?>
<sst xmlns="http://schemas.openxmlformats.org/spreadsheetml/2006/main" count="753" uniqueCount="126">
  <si>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</si>
  <si>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</si>
  <si>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</si>
  <si>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</si>
  <si>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</si>
  <si>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</si>
  <si>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</si>
  <si>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</si>
  <si>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</si>
  <si>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</si>
  <si>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</si>
  <si>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</si>
  <si>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</si>
  <si>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</si>
  <si>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</si>
  <si>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</si>
  <si>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</si>
  <si>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</si>
  <si>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</si>
  <si>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</si>
  <si>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</si>
  <si>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</si>
  <si>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</si>
  <si>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</si>
  <si>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</si>
  <si>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</si>
  <si>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</si>
  <si>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</si>
  <si>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</si>
  <si>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</si>
  <si>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</si>
  <si>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</si>
  <si>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</si>
  <si>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</si>
  <si>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</si>
  <si>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</si>
  <si>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</si>
  <si>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</si>
  <si>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</si>
  <si>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</si>
  <si>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</si>
  <si>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</si>
  <si>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</si>
  <si>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</si>
  <si>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</si>
  <si>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</si>
  <si>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</si>
  <si>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</si>
  <si>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</si>
  <si>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</si>
  <si>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</si>
  <si>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</si>
  <si>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</si>
  <si>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</si>
  <si>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</si>
  <si>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</si>
  <si>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</si>
  <si>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</si>
  <si>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</si>
  <si>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</si>
  <si>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</si>
  <si>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</si>
  <si>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</si>
  <si>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</si>
  <si>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</si>
  <si>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</si>
  <si>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</si>
  <si>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</si>
  <si>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</si>
  <si>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</si>
  <si>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</si>
  <si>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</si>
  <si>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</si>
  <si>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</si>
  <si>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</si>
  <si>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</si>
  <si>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</si>
  <si>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</si>
  <si>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</si>
  <si>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</si>
  <si>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</si>
  <si>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</si>
  <si>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</si>
  <si>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</si>
  <si>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</si>
  <si>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</si>
  <si>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</si>
  <si>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</si>
  <si>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</si>
  <si>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</si>
  <si>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</si>
  <si>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</si>
  <si>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</si>
  <si>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</si>
  <si>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</si>
  <si>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</si>
  <si>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</si>
  <si>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</si>
  <si>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</si>
  <si>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</si>
  <si>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</si>
  <si>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</si>
  <si>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</si>
  <si>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</si>
  <si>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</si>
  <si>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</si>
  <si>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</si>
  <si>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</si>
  <si>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</si>
  <si>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</si>
  <si>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</si>
  <si>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</si>
  <si>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</si>
  <si>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</si>
  <si>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</si>
  <si>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</si>
  <si>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</si>
  <si>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</si>
  <si>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</si>
  <si>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</si>
  <si>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</si>
  <si>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</si>
  <si>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</si>
  <si>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>168000,00</t>
  </si>
  <si>
    <t xml:space="preserve"> Приложение  № 6.4</t>
  </si>
  <si>
    <t xml:space="preserve"> от 18 ноября 2019 года №18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</si>
</sst>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7" xfId="0" applyNumberFormat="1" applyFont="1" applyBorder="1" applyAlignment="1">
      <alignment horizontal="center"/>
    </xf>
    <xf numFmtId="0" fontId="0" fillId="0" borderId="7" xfId="0" applyBorder="1"/>
    <xf numFmtId="49" fontId="7" fillId="0" borderId="7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8" xfId="0" applyNumberFormat="1" applyFont="1" applyBorder="1"/>
    <xf numFmtId="2" fontId="11" fillId="0" borderId="4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horizontal="center"/>
    </xf>
    <xf numFmtId="2" fontId="21" fillId="0" borderId="5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0" fontId="0" fillId="0" borderId="0" xfId="0" applyAlignment="1"/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workbookViewId="0">
      <selection activeCell="A3" sqref="A3:O3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18" t="s">
        <v>112</v>
      </c>
      <c r="J1" s="118"/>
      <c r="K1" s="118"/>
      <c r="L1" s="118"/>
    </row>
    <row r="2" spans="1:15" ht="14.25">
      <c r="A2" s="107" t="s">
        <v>114</v>
      </c>
      <c r="B2" s="107"/>
      <c r="C2" s="107"/>
      <c r="D2" s="107"/>
      <c r="E2" s="107"/>
      <c r="F2" s="107"/>
      <c r="G2" s="107"/>
      <c r="H2" s="107"/>
      <c r="I2" s="109"/>
      <c r="J2" s="109"/>
      <c r="K2" s="109"/>
      <c r="L2" s="109"/>
      <c r="M2" s="109"/>
      <c r="N2" s="109"/>
      <c r="O2" s="109"/>
    </row>
    <row r="3" spans="1:15" ht="14.25">
      <c r="A3" s="107" t="s">
        <v>125</v>
      </c>
      <c r="B3" s="107"/>
      <c r="C3" s="107"/>
      <c r="D3" s="107"/>
      <c r="E3" s="107"/>
      <c r="F3" s="107"/>
      <c r="G3" s="107"/>
      <c r="H3" s="107"/>
      <c r="I3" s="109"/>
      <c r="J3" s="109"/>
      <c r="K3" s="109"/>
      <c r="L3" s="109"/>
      <c r="M3" s="109"/>
      <c r="N3" s="109"/>
      <c r="O3" s="109"/>
    </row>
    <row r="4" spans="1:15" ht="14.25">
      <c r="A4" s="107" t="s">
        <v>115</v>
      </c>
      <c r="B4" s="107"/>
      <c r="C4" s="107"/>
      <c r="D4" s="107"/>
      <c r="E4" s="107"/>
      <c r="F4" s="107"/>
      <c r="G4" s="107"/>
      <c r="H4" s="107"/>
      <c r="I4" s="109"/>
      <c r="J4" s="109"/>
      <c r="K4" s="109"/>
      <c r="L4" s="109"/>
      <c r="M4" s="109"/>
      <c r="N4" s="109"/>
      <c r="O4" s="109"/>
    </row>
    <row r="5" spans="1:15" ht="18">
      <c r="A5" s="121" t="s">
        <v>124</v>
      </c>
      <c r="B5" s="121"/>
      <c r="C5" s="121"/>
      <c r="D5" s="121"/>
      <c r="E5" s="121"/>
      <c r="F5" s="121"/>
      <c r="G5" s="121"/>
      <c r="H5" s="121"/>
      <c r="I5" s="122"/>
      <c r="J5" s="122"/>
      <c r="K5" s="122"/>
      <c r="L5" s="122"/>
      <c r="M5" s="122"/>
      <c r="N5" s="122"/>
      <c r="O5" s="122"/>
    </row>
    <row r="6" spans="1:15" ht="14.25">
      <c r="A6" s="123" t="s">
        <v>113</v>
      </c>
      <c r="B6" s="123"/>
      <c r="C6" s="123"/>
      <c r="D6" s="123"/>
      <c r="E6" s="123"/>
      <c r="F6" s="123"/>
      <c r="G6" s="123"/>
      <c r="H6" s="123"/>
      <c r="I6" s="124"/>
      <c r="J6" s="124"/>
      <c r="K6" s="124"/>
      <c r="L6" s="124"/>
      <c r="M6" s="124"/>
      <c r="N6" s="124"/>
      <c r="O6" s="124"/>
    </row>
    <row r="7" spans="1:15" ht="14.25" customHeight="1">
      <c r="A7" s="108" t="s">
        <v>117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</row>
    <row r="8" spans="1:15" ht="18" hidden="1">
      <c r="A8" s="119"/>
      <c r="B8" s="120"/>
      <c r="C8" s="120"/>
      <c r="D8" s="120"/>
      <c r="E8" s="120"/>
      <c r="F8" s="120"/>
      <c r="G8" s="120"/>
      <c r="H8" s="120"/>
      <c r="I8" s="59"/>
      <c r="J8" s="59"/>
      <c r="K8" s="59"/>
    </row>
    <row r="9" spans="1:15" ht="14.25" hidden="1">
      <c r="A9" s="107"/>
      <c r="B9" s="107"/>
      <c r="C9" s="107"/>
      <c r="D9" s="107"/>
      <c r="E9" s="107"/>
      <c r="F9" s="107"/>
      <c r="G9" s="107"/>
      <c r="H9" s="107"/>
      <c r="I9" s="60"/>
      <c r="J9" s="60"/>
      <c r="K9" s="60"/>
    </row>
    <row r="10" spans="1:15" ht="14.25" hidden="1">
      <c r="A10" s="107"/>
      <c r="B10" s="107"/>
      <c r="C10" s="107"/>
      <c r="D10" s="107"/>
      <c r="E10" s="107"/>
      <c r="F10" s="107"/>
      <c r="G10" s="107"/>
      <c r="H10" s="107"/>
      <c r="I10" s="60"/>
      <c r="J10" s="60"/>
      <c r="K10" s="60"/>
    </row>
    <row r="11" spans="1:15" ht="14.25" hidden="1">
      <c r="A11" s="107"/>
      <c r="B11" s="107"/>
      <c r="C11" s="107"/>
      <c r="D11" s="107"/>
      <c r="E11" s="107"/>
      <c r="F11" s="107"/>
      <c r="G11" s="107"/>
      <c r="H11" s="107"/>
      <c r="I11" s="60"/>
      <c r="J11" s="60"/>
      <c r="K11" s="60"/>
    </row>
    <row r="12" spans="1:15" ht="14.25" hidden="1">
      <c r="A12" s="107"/>
      <c r="B12" s="107"/>
      <c r="C12" s="107"/>
      <c r="D12" s="107"/>
      <c r="E12" s="107"/>
      <c r="F12" s="107"/>
      <c r="G12" s="107"/>
      <c r="H12" s="107"/>
      <c r="I12" s="60"/>
      <c r="J12" s="60"/>
      <c r="K12" s="60"/>
    </row>
    <row r="13" spans="1:15" ht="14.25" hidden="1">
      <c r="A13" s="107"/>
      <c r="B13" s="107"/>
      <c r="C13" s="107"/>
      <c r="D13" s="107"/>
      <c r="E13" s="107"/>
      <c r="F13" s="107"/>
      <c r="G13" s="107"/>
      <c r="H13" s="107"/>
      <c r="I13" s="60"/>
      <c r="J13" s="60"/>
      <c r="K13" s="60"/>
    </row>
    <row r="14" spans="1:15" ht="15" customHeight="1">
      <c r="A14" s="108" t="s">
        <v>118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</row>
    <row r="15" spans="1:15" ht="18">
      <c r="A15" s="115"/>
      <c r="B15" s="115"/>
      <c r="C15" s="115"/>
      <c r="D15" s="115"/>
      <c r="E15" s="115"/>
      <c r="F15" s="115"/>
      <c r="G15" s="115"/>
      <c r="H15" s="115"/>
      <c r="I15" s="109"/>
      <c r="J15" s="109"/>
      <c r="K15" s="109"/>
      <c r="L15" s="109"/>
      <c r="M15" s="109"/>
      <c r="N15" s="109"/>
      <c r="O15" s="109"/>
    </row>
    <row r="16" spans="1:15" ht="21" customHeight="1">
      <c r="A16" s="115" t="s">
        <v>116</v>
      </c>
      <c r="B16" s="115"/>
      <c r="C16" s="115"/>
      <c r="D16" s="115"/>
      <c r="E16" s="115"/>
      <c r="F16" s="115"/>
      <c r="G16" s="115"/>
      <c r="H16" s="115"/>
      <c r="I16" s="109"/>
      <c r="J16" s="109"/>
      <c r="K16" s="109"/>
      <c r="L16" s="109"/>
      <c r="M16" s="109"/>
      <c r="N16" s="109"/>
      <c r="O16" s="109"/>
    </row>
    <row r="17" spans="1:15" ht="24.75" customHeight="1">
      <c r="A17" s="113" t="s">
        <v>35</v>
      </c>
      <c r="B17" s="114"/>
      <c r="C17" s="114"/>
      <c r="D17" s="114"/>
      <c r="E17" s="114"/>
      <c r="F17" s="114"/>
      <c r="G17" s="114"/>
      <c r="H17" s="114"/>
      <c r="I17" s="109"/>
      <c r="J17" s="109"/>
      <c r="K17" s="109"/>
      <c r="L17" s="109"/>
      <c r="M17" s="109"/>
      <c r="N17" s="109"/>
      <c r="O17" s="109"/>
    </row>
    <row r="18" spans="1:15" ht="23.25" customHeight="1">
      <c r="A18" s="112" t="s">
        <v>107</v>
      </c>
      <c r="B18" s="112"/>
      <c r="C18" s="112"/>
      <c r="D18" s="112"/>
      <c r="E18" s="112"/>
      <c r="F18" s="112"/>
      <c r="G18" s="112"/>
      <c r="H18" s="112"/>
      <c r="I18" s="109"/>
      <c r="J18" s="109"/>
      <c r="K18" s="109"/>
      <c r="L18" s="109"/>
      <c r="N18" s="51"/>
    </row>
    <row r="19" spans="1:15" ht="36" customHeight="1">
      <c r="A19" s="110" t="s">
        <v>108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4" t="s">
        <v>109</v>
      </c>
      <c r="I20" s="104" t="s">
        <v>110</v>
      </c>
      <c r="J20" s="104" t="s">
        <v>122</v>
      </c>
      <c r="K20" s="104" t="s">
        <v>121</v>
      </c>
      <c r="L20" s="104" t="s">
        <v>111</v>
      </c>
      <c r="M20" s="104"/>
      <c r="N20" s="116" t="s">
        <v>90</v>
      </c>
      <c r="O20" s="116" t="s">
        <v>91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05"/>
      <c r="I21" s="105"/>
      <c r="J21" s="106"/>
      <c r="K21" s="106"/>
      <c r="L21" s="106"/>
      <c r="M21" s="105"/>
      <c r="N21" s="117"/>
      <c r="O21" s="117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1585085.9600000002</v>
      </c>
      <c r="I25" s="63">
        <f>SUM(I26)</f>
        <v>1646085.96</v>
      </c>
      <c r="J25" s="63">
        <f>SUM(J26)</f>
        <v>61000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1585085.9600000002</v>
      </c>
      <c r="I26" s="63">
        <f>SUM(I27+I31+I42)</f>
        <v>1646085.96</v>
      </c>
      <c r="J26" s="63">
        <f>SUM(J27+J31+J42)</f>
        <v>61000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5">
        <v>436000</v>
      </c>
      <c r="J27" s="85">
        <v>0</v>
      </c>
      <c r="K27" s="85">
        <v>0</v>
      </c>
      <c r="L27" s="85">
        <v>0</v>
      </c>
      <c r="M27" s="25"/>
      <c r="N27" s="26" t="s">
        <v>92</v>
      </c>
      <c r="O27" s="26" t="s">
        <v>92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436000</v>
      </c>
      <c r="J28" s="83">
        <v>0</v>
      </c>
      <c r="K28" s="83">
        <v>0</v>
      </c>
      <c r="L28" s="83">
        <v>0</v>
      </c>
      <c r="M28" s="25"/>
      <c r="N28" s="26" t="s">
        <v>92</v>
      </c>
      <c r="O28" s="26" t="s">
        <v>92</v>
      </c>
    </row>
    <row r="29" spans="1:15" ht="87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436000</v>
      </c>
      <c r="J29" s="83">
        <v>0</v>
      </c>
      <c r="K29" s="83">
        <v>0</v>
      </c>
      <c r="L29" s="83">
        <v>0</v>
      </c>
      <c r="M29" s="25"/>
      <c r="N29" s="26" t="s">
        <v>92</v>
      </c>
      <c r="O29" s="26" t="s">
        <v>92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436000</v>
      </c>
      <c r="J30" s="83">
        <v>0</v>
      </c>
      <c r="K30" s="83">
        <v>0</v>
      </c>
      <c r="L30" s="83">
        <v>0</v>
      </c>
      <c r="M30" s="25"/>
      <c r="N30" s="26" t="s">
        <v>92</v>
      </c>
      <c r="O30" s="26" t="s">
        <v>92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5">
        <f>SUM(H33+H35+H37+H39)</f>
        <v>1069780.9100000001</v>
      </c>
      <c r="I31" s="102">
        <v>1130780.9099999999</v>
      </c>
      <c r="J31" s="103">
        <v>61000</v>
      </c>
      <c r="K31" s="85">
        <v>0</v>
      </c>
      <c r="L31" s="85">
        <v>0</v>
      </c>
      <c r="M31" s="22"/>
      <c r="N31" s="26" t="s">
        <v>92</v>
      </c>
      <c r="O31" s="26" t="s">
        <v>92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3">
        <v>1068805.9099999999</v>
      </c>
      <c r="I32" s="101">
        <v>1129805.9099999999</v>
      </c>
      <c r="J32" s="101">
        <v>61000</v>
      </c>
      <c r="K32" s="83">
        <v>0</v>
      </c>
      <c r="L32" s="83">
        <v>0</v>
      </c>
      <c r="M32" s="26"/>
      <c r="N32" s="26" t="s">
        <v>92</v>
      </c>
      <c r="O32" s="26" t="s">
        <v>92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3">
        <v>642620.91</v>
      </c>
      <c r="I33" s="101">
        <v>778773.91</v>
      </c>
      <c r="J33" s="101">
        <v>136153</v>
      </c>
      <c r="K33" s="83">
        <v>0</v>
      </c>
      <c r="L33" s="83">
        <v>0</v>
      </c>
      <c r="M33" s="26"/>
      <c r="N33" s="26" t="s">
        <v>92</v>
      </c>
      <c r="O33" s="26" t="s">
        <v>92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3">
        <v>642620.91</v>
      </c>
      <c r="I34" s="101">
        <v>778773.91</v>
      </c>
      <c r="J34" s="101">
        <v>136153</v>
      </c>
      <c r="K34" s="83">
        <v>0</v>
      </c>
      <c r="L34" s="83">
        <v>0</v>
      </c>
      <c r="M34" s="26"/>
      <c r="N34" s="26" t="s">
        <v>92</v>
      </c>
      <c r="O34" s="26" t="s">
        <v>92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3">
        <v>238000</v>
      </c>
      <c r="I35" s="101">
        <v>238000</v>
      </c>
      <c r="J35" s="83">
        <v>0</v>
      </c>
      <c r="K35" s="83">
        <v>0</v>
      </c>
      <c r="L35" s="83">
        <v>0</v>
      </c>
      <c r="M35" s="26"/>
      <c r="N35" s="26" t="s">
        <v>92</v>
      </c>
      <c r="O35" s="26" t="s">
        <v>92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3">
        <v>238000</v>
      </c>
      <c r="I36" s="101">
        <v>238000</v>
      </c>
      <c r="J36" s="83">
        <v>0</v>
      </c>
      <c r="K36" s="83">
        <v>0</v>
      </c>
      <c r="L36" s="83">
        <v>0</v>
      </c>
      <c r="M36" s="26"/>
      <c r="N36" s="26" t="s">
        <v>92</v>
      </c>
      <c r="O36" s="26" t="s">
        <v>92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3">
        <v>188185</v>
      </c>
      <c r="I37" s="101">
        <v>113032</v>
      </c>
      <c r="J37" s="101">
        <v>-75153</v>
      </c>
      <c r="K37" s="83">
        <v>0</v>
      </c>
      <c r="L37" s="83">
        <v>0</v>
      </c>
      <c r="M37" s="52"/>
      <c r="N37" s="26" t="s">
        <v>92</v>
      </c>
      <c r="O37" s="26" t="s">
        <v>92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3">
        <v>188185</v>
      </c>
      <c r="I38" s="101">
        <v>113032</v>
      </c>
      <c r="J38" s="101">
        <v>-75153</v>
      </c>
      <c r="K38" s="83">
        <v>0</v>
      </c>
      <c r="L38" s="83">
        <v>0</v>
      </c>
      <c r="M38" s="26"/>
      <c r="N38" s="26" t="s">
        <v>92</v>
      </c>
      <c r="O38" s="26" t="s">
        <v>92</v>
      </c>
    </row>
    <row r="39" spans="1:15" ht="63.75" customHeight="1">
      <c r="A39" s="73" t="s">
        <v>96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93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92</v>
      </c>
      <c r="O39" s="26" t="s">
        <v>92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93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92</v>
      </c>
      <c r="O40" s="26" t="s">
        <v>92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93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92</v>
      </c>
      <c r="O41" s="26" t="s">
        <v>92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92</v>
      </c>
      <c r="O42" s="26" t="s">
        <v>92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92</v>
      </c>
      <c r="O43" s="26" t="s">
        <v>92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92</v>
      </c>
      <c r="O44" s="26" t="s">
        <v>92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76558.539999999994</v>
      </c>
      <c r="I45" s="83">
        <v>76558.539999999994</v>
      </c>
      <c r="J45" s="83">
        <v>0</v>
      </c>
      <c r="K45" s="83">
        <v>0</v>
      </c>
      <c r="L45" s="83">
        <v>0</v>
      </c>
      <c r="M45" s="26"/>
      <c r="N45" s="26" t="s">
        <v>92</v>
      </c>
      <c r="O45" s="26" t="s">
        <v>92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76558.539999999994</v>
      </c>
      <c r="I46" s="83">
        <v>76558.539999999994</v>
      </c>
      <c r="J46" s="83">
        <v>0</v>
      </c>
      <c r="K46" s="83">
        <v>0</v>
      </c>
      <c r="L46" s="83">
        <v>0</v>
      </c>
      <c r="M46" s="26"/>
      <c r="N46" s="26" t="s">
        <v>92</v>
      </c>
      <c r="O46" s="26" t="s">
        <v>92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2746.51</v>
      </c>
      <c r="I47" s="83">
        <v>2746.51</v>
      </c>
      <c r="J47" s="83">
        <v>0</v>
      </c>
      <c r="K47" s="83">
        <v>0</v>
      </c>
      <c r="L47" s="83">
        <v>0</v>
      </c>
      <c r="M47" s="26"/>
      <c r="N47" s="26" t="s">
        <v>92</v>
      </c>
      <c r="O47" s="26" t="s">
        <v>92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2746.51</v>
      </c>
      <c r="I48" s="83">
        <v>2746.51</v>
      </c>
      <c r="J48" s="83">
        <v>0</v>
      </c>
      <c r="K48" s="83">
        <v>0</v>
      </c>
      <c r="L48" s="83">
        <v>0</v>
      </c>
      <c r="M48" s="26"/>
      <c r="N48" s="26" t="s">
        <v>92</v>
      </c>
      <c r="O48" s="26" t="s">
        <v>92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1817714.58</v>
      </c>
      <c r="I49" s="63">
        <f>SUM(I51+I54+I58+I62+I75+I80+I95+I106)</f>
        <v>1865714.58</v>
      </c>
      <c r="J49" s="63">
        <f>SUM(J51+J54+J58+J62+J75+J80+J95+J106)</f>
        <v>48000</v>
      </c>
      <c r="K49" s="63">
        <v>0</v>
      </c>
      <c r="L49" s="63">
        <f>SUM(L51+L54+L58+L62+L75+L80+L95+L106)</f>
        <v>0</v>
      </c>
      <c r="M49" s="26"/>
      <c r="N49" s="26" t="s">
        <v>92</v>
      </c>
      <c r="O49" s="26" t="s">
        <v>92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92</v>
      </c>
      <c r="M50" s="22"/>
      <c r="N50" s="26" t="s">
        <v>92</v>
      </c>
      <c r="O50" s="26" t="s">
        <v>92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92</v>
      </c>
      <c r="M51" s="56"/>
      <c r="N51" s="26" t="s">
        <v>92</v>
      </c>
      <c r="O51" s="26" t="s">
        <v>92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92</v>
      </c>
      <c r="M52" s="56"/>
      <c r="N52" s="26" t="s">
        <v>92</v>
      </c>
      <c r="O52" s="26" t="s">
        <v>92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92</v>
      </c>
      <c r="M53" s="56"/>
      <c r="N53" s="26" t="s">
        <v>92</v>
      </c>
      <c r="O53" s="26" t="s">
        <v>92</v>
      </c>
    </row>
    <row r="54" spans="1:15" ht="30.75" customHeight="1">
      <c r="A54" s="84" t="s">
        <v>98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54000</v>
      </c>
      <c r="I54" s="85">
        <v>54000</v>
      </c>
      <c r="J54" s="85">
        <v>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99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102</v>
      </c>
      <c r="G55" s="26" t="s">
        <v>3</v>
      </c>
      <c r="H55" s="83">
        <v>54000</v>
      </c>
      <c r="I55" s="83">
        <v>54000</v>
      </c>
      <c r="J55" s="83">
        <v>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102</v>
      </c>
      <c r="G56" s="26" t="s">
        <v>13</v>
      </c>
      <c r="H56" s="83">
        <v>54000</v>
      </c>
      <c r="I56" s="83">
        <v>54000</v>
      </c>
      <c r="J56" s="83">
        <v>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100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102</v>
      </c>
      <c r="G57" s="26" t="s">
        <v>101</v>
      </c>
      <c r="H57" s="83">
        <v>54000</v>
      </c>
      <c r="I57" s="83">
        <v>54000</v>
      </c>
      <c r="J57" s="83">
        <v>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63">
        <v>0</v>
      </c>
      <c r="L58" s="63">
        <v>0</v>
      </c>
      <c r="M58" s="56"/>
      <c r="N58" s="26" t="s">
        <v>92</v>
      </c>
      <c r="O58" s="26" t="s">
        <v>92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92</v>
      </c>
      <c r="O59" s="26" t="s">
        <v>92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92</v>
      </c>
      <c r="O60" s="26" t="s">
        <v>92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92</v>
      </c>
      <c r="O61" s="26" t="s">
        <v>92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38000</v>
      </c>
      <c r="I62" s="85">
        <f>SUM(I63+I66+I69+I72)</f>
        <v>38000</v>
      </c>
      <c r="J62" s="85">
        <f>SUM(J63+J66+J69+J72)</f>
        <v>0</v>
      </c>
      <c r="K62" s="85">
        <v>0</v>
      </c>
      <c r="L62" s="85">
        <v>0</v>
      </c>
      <c r="M62" s="22"/>
      <c r="N62" s="26" t="s">
        <v>92</v>
      </c>
      <c r="O62" s="26" t="s">
        <v>92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>
        <v>14330</v>
      </c>
      <c r="I63" s="83">
        <v>14330</v>
      </c>
      <c r="J63" s="83">
        <v>0</v>
      </c>
      <c r="K63" s="83">
        <v>0</v>
      </c>
      <c r="L63" s="83">
        <v>0</v>
      </c>
      <c r="M63" s="22"/>
      <c r="N63" s="26" t="s">
        <v>92</v>
      </c>
      <c r="O63" s="26" t="s">
        <v>92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>
        <v>14330</v>
      </c>
      <c r="I64" s="83">
        <v>14330</v>
      </c>
      <c r="J64" s="83">
        <v>0</v>
      </c>
      <c r="K64" s="83">
        <v>0</v>
      </c>
      <c r="L64" s="83">
        <v>0</v>
      </c>
      <c r="M64" s="22"/>
      <c r="N64" s="26" t="s">
        <v>92</v>
      </c>
      <c r="O64" s="26" t="s">
        <v>92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>
        <v>14330</v>
      </c>
      <c r="I65" s="83">
        <v>14330</v>
      </c>
      <c r="J65" s="83">
        <v>0</v>
      </c>
      <c r="K65" s="83">
        <v>0</v>
      </c>
      <c r="L65" s="83">
        <v>0</v>
      </c>
      <c r="M65" s="22"/>
      <c r="N65" s="26" t="s">
        <v>92</v>
      </c>
      <c r="O65" s="26" t="s">
        <v>92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6000</v>
      </c>
      <c r="I66" s="83">
        <v>6000</v>
      </c>
      <c r="J66" s="83">
        <v>0</v>
      </c>
      <c r="K66" s="83">
        <v>0</v>
      </c>
      <c r="L66" s="83">
        <v>0</v>
      </c>
      <c r="M66" s="26"/>
      <c r="N66" s="26" t="s">
        <v>92</v>
      </c>
      <c r="O66" s="26" t="s">
        <v>92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6000</v>
      </c>
      <c r="I67" s="83">
        <v>6000</v>
      </c>
      <c r="J67" s="83">
        <v>0</v>
      </c>
      <c r="K67" s="83">
        <v>0</v>
      </c>
      <c r="L67" s="83">
        <v>0</v>
      </c>
      <c r="M67" s="26"/>
      <c r="N67" s="26" t="s">
        <v>92</v>
      </c>
      <c r="O67" s="26" t="s">
        <v>92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6000</v>
      </c>
      <c r="I68" s="83">
        <v>6000</v>
      </c>
      <c r="J68" s="83">
        <v>0</v>
      </c>
      <c r="K68" s="83">
        <v>0</v>
      </c>
      <c r="L68" s="83">
        <v>0</v>
      </c>
      <c r="M68" s="26"/>
      <c r="N68" s="26" t="s">
        <v>92</v>
      </c>
      <c r="O68" s="26" t="s">
        <v>92</v>
      </c>
    </row>
    <row r="69" spans="1:15" ht="24" customHeight="1">
      <c r="A69" s="68" t="s">
        <v>97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12670</v>
      </c>
      <c r="I69" s="83">
        <v>12670</v>
      </c>
      <c r="J69" s="83">
        <v>0</v>
      </c>
      <c r="K69" s="83">
        <v>0</v>
      </c>
      <c r="L69" s="83">
        <v>0</v>
      </c>
      <c r="M69" s="26"/>
      <c r="N69" s="26" t="s">
        <v>92</v>
      </c>
      <c r="O69" s="26" t="s">
        <v>92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12670</v>
      </c>
      <c r="I70" s="83">
        <v>12670</v>
      </c>
      <c r="J70" s="83">
        <v>0</v>
      </c>
      <c r="K70" s="83">
        <v>0</v>
      </c>
      <c r="L70" s="83">
        <v>0</v>
      </c>
      <c r="M70" s="26"/>
      <c r="N70" s="26" t="s">
        <v>92</v>
      </c>
      <c r="O70" s="26" t="s">
        <v>92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12670</v>
      </c>
      <c r="I71" s="83">
        <v>12670</v>
      </c>
      <c r="J71" s="83">
        <v>0</v>
      </c>
      <c r="K71" s="83">
        <v>0</v>
      </c>
      <c r="L71" s="83">
        <v>0</v>
      </c>
      <c r="M71" s="26"/>
      <c r="N71" s="26" t="s">
        <v>92</v>
      </c>
      <c r="O71" s="26" t="s">
        <v>92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94</v>
      </c>
      <c r="I72" s="83" t="s">
        <v>94</v>
      </c>
      <c r="J72" s="83">
        <v>0</v>
      </c>
      <c r="K72" s="83">
        <v>0</v>
      </c>
      <c r="L72" s="83">
        <v>0</v>
      </c>
      <c r="M72" s="26"/>
      <c r="N72" s="26" t="s">
        <v>92</v>
      </c>
      <c r="O72" s="26" t="s">
        <v>92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94</v>
      </c>
      <c r="I73" s="83" t="s">
        <v>94</v>
      </c>
      <c r="J73" s="83">
        <v>0</v>
      </c>
      <c r="K73" s="83">
        <v>0</v>
      </c>
      <c r="L73" s="83">
        <v>0</v>
      </c>
      <c r="M73" s="26"/>
      <c r="N73" s="26" t="s">
        <v>92</v>
      </c>
      <c r="O73" s="26" t="s">
        <v>92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94</v>
      </c>
      <c r="I74" s="83" t="s">
        <v>94</v>
      </c>
      <c r="J74" s="83">
        <v>0</v>
      </c>
      <c r="K74" s="83">
        <v>0</v>
      </c>
      <c r="L74" s="83">
        <v>0</v>
      </c>
      <c r="M74" s="26"/>
      <c r="N74" s="26" t="s">
        <v>92</v>
      </c>
      <c r="O74" s="26" t="s">
        <v>92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95</v>
      </c>
      <c r="I75" s="85" t="s">
        <v>95</v>
      </c>
      <c r="J75" s="85">
        <v>0</v>
      </c>
      <c r="K75" s="85">
        <v>0</v>
      </c>
      <c r="L75" s="85">
        <v>0</v>
      </c>
      <c r="M75" s="56"/>
      <c r="N75" s="26" t="s">
        <v>92</v>
      </c>
      <c r="O75" s="26" t="s">
        <v>92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95</v>
      </c>
      <c r="I76" s="83" t="s">
        <v>95</v>
      </c>
      <c r="J76" s="83">
        <v>0</v>
      </c>
      <c r="K76" s="83">
        <v>0</v>
      </c>
      <c r="L76" s="83">
        <v>0</v>
      </c>
      <c r="M76" s="56"/>
      <c r="N76" s="26" t="s">
        <v>92</v>
      </c>
      <c r="O76" s="26" t="s">
        <v>92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95</v>
      </c>
      <c r="I77" s="83" t="s">
        <v>95</v>
      </c>
      <c r="J77" s="83">
        <v>0</v>
      </c>
      <c r="K77" s="83">
        <v>0</v>
      </c>
      <c r="L77" s="83">
        <v>0</v>
      </c>
      <c r="M77" s="56"/>
      <c r="N77" s="26" t="s">
        <v>92</v>
      </c>
      <c r="O77" s="26" t="s">
        <v>92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95</v>
      </c>
      <c r="I78" s="83" t="s">
        <v>95</v>
      </c>
      <c r="J78" s="83">
        <v>0</v>
      </c>
      <c r="K78" s="83">
        <v>0</v>
      </c>
      <c r="L78" s="83">
        <v>0</v>
      </c>
      <c r="M78" s="56"/>
      <c r="N78" s="26" t="s">
        <v>92</v>
      </c>
      <c r="O78" s="26" t="s">
        <v>92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95</v>
      </c>
      <c r="I79" s="83" t="s">
        <v>95</v>
      </c>
      <c r="J79" s="83">
        <v>0</v>
      </c>
      <c r="K79" s="83">
        <v>0</v>
      </c>
      <c r="L79" s="83">
        <v>0</v>
      </c>
      <c r="M79" s="56"/>
      <c r="N79" s="26" t="s">
        <v>92</v>
      </c>
      <c r="O79" s="26" t="s">
        <v>92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1469214.58</v>
      </c>
      <c r="I80" s="85">
        <f>SUM(I81+I85+I91+I88)</f>
        <v>1477214.58</v>
      </c>
      <c r="J80" s="85">
        <f>SUM(J81+J85+J91+J88)</f>
        <v>8000</v>
      </c>
      <c r="K80" s="85">
        <v>0</v>
      </c>
      <c r="L80" s="85">
        <v>0</v>
      </c>
      <c r="M80" s="22"/>
      <c r="N80" s="26" t="s">
        <v>92</v>
      </c>
      <c r="O80" s="26" t="s">
        <v>92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41760</v>
      </c>
      <c r="I81" s="83">
        <v>41760</v>
      </c>
      <c r="J81" s="83">
        <v>0</v>
      </c>
      <c r="K81" s="83">
        <v>0</v>
      </c>
      <c r="L81" s="83">
        <v>0</v>
      </c>
      <c r="M81" s="26"/>
      <c r="N81" s="26" t="s">
        <v>92</v>
      </c>
      <c r="O81" s="26" t="s">
        <v>92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41760</v>
      </c>
      <c r="I82" s="83">
        <v>41760</v>
      </c>
      <c r="J82" s="83">
        <v>0</v>
      </c>
      <c r="K82" s="83">
        <v>0</v>
      </c>
      <c r="L82" s="83">
        <v>0</v>
      </c>
      <c r="M82" s="26"/>
      <c r="N82" s="26" t="s">
        <v>92</v>
      </c>
      <c r="O82" s="26" t="s">
        <v>92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41760</v>
      </c>
      <c r="I83" s="83">
        <v>41760</v>
      </c>
      <c r="J83" s="83">
        <v>0</v>
      </c>
      <c r="K83" s="83">
        <v>0</v>
      </c>
      <c r="L83" s="83">
        <v>0</v>
      </c>
      <c r="M83" s="26"/>
      <c r="N83" s="26" t="s">
        <v>92</v>
      </c>
      <c r="O83" s="26" t="s">
        <v>92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41760</v>
      </c>
      <c r="I84" s="83">
        <v>41760</v>
      </c>
      <c r="J84" s="83">
        <v>0</v>
      </c>
      <c r="K84" s="83">
        <v>0</v>
      </c>
      <c r="L84" s="83">
        <v>0</v>
      </c>
      <c r="M84" s="26"/>
      <c r="N84" s="26" t="s">
        <v>92</v>
      </c>
      <c r="O84" s="26" t="s">
        <v>92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3">
        <v>104710</v>
      </c>
      <c r="I85" s="86">
        <v>109288.58</v>
      </c>
      <c r="J85" s="86">
        <v>4578.58</v>
      </c>
      <c r="K85" s="83">
        <v>0</v>
      </c>
      <c r="L85" s="83" t="s">
        <v>92</v>
      </c>
      <c r="M85" s="26"/>
      <c r="N85" s="26" t="s">
        <v>92</v>
      </c>
      <c r="O85" s="26" t="s">
        <v>92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3">
        <v>104710</v>
      </c>
      <c r="I86" s="86">
        <v>109288.58</v>
      </c>
      <c r="J86" s="86">
        <v>4578.58</v>
      </c>
      <c r="K86" s="83">
        <v>0</v>
      </c>
      <c r="L86" s="83" t="s">
        <v>92</v>
      </c>
      <c r="M86" s="26"/>
      <c r="N86" s="26" t="s">
        <v>92</v>
      </c>
      <c r="O86" s="26" t="s">
        <v>92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3">
        <v>104710</v>
      </c>
      <c r="I87" s="86">
        <v>109288.58</v>
      </c>
      <c r="J87" s="86">
        <v>4578.58</v>
      </c>
      <c r="K87" s="83">
        <v>0</v>
      </c>
      <c r="L87" s="83" t="s">
        <v>92</v>
      </c>
      <c r="M87" s="26"/>
      <c r="N87" s="26"/>
      <c r="O87" s="26"/>
    </row>
    <row r="88" spans="1:15" ht="33.75">
      <c r="A88" s="69" t="s">
        <v>119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120</v>
      </c>
      <c r="G88" s="26" t="s">
        <v>3</v>
      </c>
      <c r="H88" s="83">
        <v>1320744.58</v>
      </c>
      <c r="I88" s="86">
        <v>1316166</v>
      </c>
      <c r="J88" s="86">
        <v>-4578.58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120</v>
      </c>
      <c r="G89" s="26" t="s">
        <v>11</v>
      </c>
      <c r="H89" s="83">
        <v>1320744.58</v>
      </c>
      <c r="I89" s="86">
        <v>1316166</v>
      </c>
      <c r="J89" s="86">
        <v>-4578.58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120</v>
      </c>
      <c r="G90" s="26" t="s">
        <v>12</v>
      </c>
      <c r="H90" s="83">
        <v>1320744.58</v>
      </c>
      <c r="I90" s="86">
        <v>1316166</v>
      </c>
      <c r="J90" s="86">
        <v>-4578.58</v>
      </c>
      <c r="K90" s="83">
        <v>0</v>
      </c>
      <c r="L90" s="83" t="s">
        <v>92</v>
      </c>
      <c r="M90" s="26"/>
      <c r="N90" s="26" t="s">
        <v>92</v>
      </c>
      <c r="O90" s="26" t="s">
        <v>92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2000</v>
      </c>
      <c r="I91" s="83">
        <v>10000</v>
      </c>
      <c r="J91" s="83">
        <v>8000</v>
      </c>
      <c r="K91" s="83">
        <v>0</v>
      </c>
      <c r="L91" s="83">
        <v>0</v>
      </c>
      <c r="M91" s="26"/>
      <c r="N91" s="26" t="s">
        <v>92</v>
      </c>
      <c r="O91" s="26" t="s">
        <v>92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2000</v>
      </c>
      <c r="I92" s="83">
        <v>10000</v>
      </c>
      <c r="J92" s="83">
        <v>8000</v>
      </c>
      <c r="K92" s="83">
        <v>0</v>
      </c>
      <c r="L92" s="83">
        <v>0</v>
      </c>
      <c r="M92" s="26"/>
      <c r="N92" s="26" t="s">
        <v>92</v>
      </c>
      <c r="O92" s="26" t="s">
        <v>92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2000</v>
      </c>
      <c r="I93" s="83">
        <v>10000</v>
      </c>
      <c r="J93" s="83">
        <v>8000</v>
      </c>
      <c r="K93" s="83">
        <v>0</v>
      </c>
      <c r="L93" s="83">
        <v>0</v>
      </c>
      <c r="M93" s="26"/>
      <c r="N93" s="26" t="s">
        <v>92</v>
      </c>
      <c r="O93" s="26" t="s">
        <v>92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2000</v>
      </c>
      <c r="I94" s="83">
        <v>10000</v>
      </c>
      <c r="J94" s="83">
        <v>8000</v>
      </c>
      <c r="K94" s="83">
        <v>0</v>
      </c>
      <c r="L94" s="83">
        <v>0</v>
      </c>
      <c r="M94" s="26"/>
      <c r="N94" s="26" t="s">
        <v>92</v>
      </c>
      <c r="O94" s="26" t="s">
        <v>92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242940</v>
      </c>
      <c r="I95" s="66">
        <f>SUM(I96+I99)</f>
        <v>282940</v>
      </c>
      <c r="J95" s="66">
        <f>SUM(J96+J99)</f>
        <v>40000</v>
      </c>
      <c r="K95" s="66">
        <v>0</v>
      </c>
      <c r="L95" s="66">
        <v>0</v>
      </c>
      <c r="M95" s="22"/>
      <c r="N95" s="26" t="s">
        <v>92</v>
      </c>
      <c r="O95" s="26" t="s">
        <v>92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92</v>
      </c>
      <c r="K96" s="22" t="s">
        <v>92</v>
      </c>
      <c r="L96" s="22" t="s">
        <v>92</v>
      </c>
      <c r="M96" s="26"/>
      <c r="N96" s="26" t="s">
        <v>92</v>
      </c>
      <c r="O96" s="26" t="s">
        <v>92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92</v>
      </c>
      <c r="K97" s="26" t="s">
        <v>92</v>
      </c>
      <c r="L97" s="26" t="s">
        <v>92</v>
      </c>
      <c r="M97" s="26"/>
      <c r="N97" s="26" t="s">
        <v>92</v>
      </c>
      <c r="O97" s="26" t="s">
        <v>92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92</v>
      </c>
      <c r="K98" s="26" t="s">
        <v>92</v>
      </c>
      <c r="L98" s="26" t="s">
        <v>92</v>
      </c>
      <c r="M98" s="26"/>
      <c r="N98" s="26" t="s">
        <v>92</v>
      </c>
      <c r="O98" s="26" t="s">
        <v>92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242640</v>
      </c>
      <c r="I99" s="65">
        <f>SUM(I100+I103)</f>
        <v>282640</v>
      </c>
      <c r="J99" s="65">
        <f>SUM(J100+J103)</f>
        <v>40000</v>
      </c>
      <c r="K99" s="65">
        <v>0</v>
      </c>
      <c r="L99" s="85">
        <v>0</v>
      </c>
      <c r="M99" s="26"/>
      <c r="N99" s="26" t="s">
        <v>92</v>
      </c>
      <c r="O99" s="26" t="s">
        <v>92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103</v>
      </c>
      <c r="I100" s="26" t="s">
        <v>123</v>
      </c>
      <c r="J100" s="83">
        <v>48000</v>
      </c>
      <c r="K100" s="83">
        <v>0</v>
      </c>
      <c r="L100" s="83">
        <v>0</v>
      </c>
      <c r="M100" s="26"/>
      <c r="N100" s="26" t="s">
        <v>92</v>
      </c>
      <c r="O100" s="26" t="s">
        <v>92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103</v>
      </c>
      <c r="I101" s="26" t="s">
        <v>123</v>
      </c>
      <c r="J101" s="83">
        <v>48000</v>
      </c>
      <c r="K101" s="83">
        <v>0</v>
      </c>
      <c r="L101" s="83">
        <v>0</v>
      </c>
      <c r="M101" s="26"/>
      <c r="N101" s="26" t="s">
        <v>92</v>
      </c>
      <c r="O101" s="26" t="s">
        <v>92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103</v>
      </c>
      <c r="I102" s="26" t="s">
        <v>123</v>
      </c>
      <c r="J102" s="83">
        <v>48000</v>
      </c>
      <c r="K102" s="83">
        <v>0</v>
      </c>
      <c r="L102" s="83">
        <v>0</v>
      </c>
      <c r="M102" s="26"/>
      <c r="N102" s="26" t="s">
        <v>92</v>
      </c>
      <c r="O102" s="26" t="s">
        <v>92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122640</v>
      </c>
      <c r="I103" s="83">
        <v>114640</v>
      </c>
      <c r="J103" s="83">
        <v>-8000</v>
      </c>
      <c r="K103" s="83">
        <v>0</v>
      </c>
      <c r="L103" s="83">
        <v>0</v>
      </c>
      <c r="M103" s="26"/>
      <c r="N103" s="26" t="s">
        <v>92</v>
      </c>
      <c r="O103" s="26" t="s">
        <v>92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122640</v>
      </c>
      <c r="I104" s="83">
        <v>114640</v>
      </c>
      <c r="J104" s="83">
        <v>-8000</v>
      </c>
      <c r="K104" s="83">
        <v>0</v>
      </c>
      <c r="L104" s="83">
        <v>0</v>
      </c>
      <c r="M104" s="26"/>
      <c r="N104" s="26" t="s">
        <v>92</v>
      </c>
      <c r="O104" s="26" t="s">
        <v>92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83">
        <v>122640</v>
      </c>
      <c r="I105" s="83">
        <v>114640</v>
      </c>
      <c r="J105" s="83">
        <v>-8000</v>
      </c>
      <c r="K105" s="83">
        <v>0</v>
      </c>
      <c r="L105" s="83">
        <v>0</v>
      </c>
      <c r="M105" s="26"/>
      <c r="N105" s="26" t="s">
        <v>92</v>
      </c>
      <c r="O105" s="26" t="s">
        <v>92</v>
      </c>
    </row>
    <row r="106" spans="1:15" ht="27.75" customHeight="1">
      <c r="A106" s="93" t="s">
        <v>104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2" t="s">
        <v>105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4" t="s">
        <v>104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2" t="s">
        <v>105</v>
      </c>
      <c r="G107" s="92" t="s">
        <v>106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3402800.54</v>
      </c>
      <c r="I108" s="98">
        <f>SUM(I26+I49)</f>
        <v>3511800.54</v>
      </c>
      <c r="J108" s="98">
        <f>SUM(J26+J49)</f>
        <v>109000</v>
      </c>
      <c r="K108" s="100">
        <v>0</v>
      </c>
      <c r="L108" s="99">
        <f>SUM(L25+L49)</f>
        <v>0</v>
      </c>
      <c r="M108" s="58"/>
      <c r="N108" s="82" t="s">
        <v>92</v>
      </c>
      <c r="O108" s="22" t="s">
        <v>92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N20:N21"/>
    <mergeCell ref="O20:O21"/>
    <mergeCell ref="I1:L1"/>
    <mergeCell ref="A8:H8"/>
    <mergeCell ref="A5:O5"/>
    <mergeCell ref="A6:O6"/>
    <mergeCell ref="A2:O2"/>
    <mergeCell ref="A3:O3"/>
    <mergeCell ref="A4:O4"/>
    <mergeCell ref="A7:L7"/>
    <mergeCell ref="A9:H9"/>
    <mergeCell ref="A10:H10"/>
    <mergeCell ref="A11:H11"/>
    <mergeCell ref="K20:K21"/>
    <mergeCell ref="A19:L19"/>
    <mergeCell ref="A18:L18"/>
    <mergeCell ref="A13:H13"/>
    <mergeCell ref="A17:O17"/>
    <mergeCell ref="A15:O15"/>
    <mergeCell ref="A16:O16"/>
    <mergeCell ref="M20:M21"/>
    <mergeCell ref="I20:I21"/>
    <mergeCell ref="L20:L21"/>
    <mergeCell ref="J20:J21"/>
    <mergeCell ref="A12:H12"/>
    <mergeCell ref="A14:L14"/>
    <mergeCell ref="H20:H21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2019-03-14T03:52:19Z</cp:lastPrinted>
  <dcterms:created xsi:type="dcterms:W3CDTF">2004-11-15T06:31:58Z</dcterms:created>
  <dcterms:modified xsi:type="dcterms:W3CDTF">2019-11-22T11:37:41Z</dcterms:modified>
</cp:coreProperties>
</file>