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-120" yWindow="-120" windowWidth="19440" windowHeight="15000"/>
  </bookViews>
  <sheets>
    <sheet name="Лист1" sheetId="1" r:id="rId1"/>
    <sheet name="Лист2" sheetId="2" r:id="rId2"/>
    <sheet name="Лист3" sheetId="3" r:id="rId3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7" i="1"/>
  <c r="C57"/>
  <c r="C10"/>
  <c r="D10"/>
  <c r="D52"/>
  <c r="D51" s="1"/>
  <c r="C52"/>
  <c r="C51" s="1"/>
  <c r="C19"/>
  <c r="D40"/>
  <c r="C40"/>
  <c r="C22"/>
  <c r="D47" l="1"/>
  <c r="D55"/>
  <c r="D54" s="1"/>
  <c r="D32"/>
  <c r="D31" s="1"/>
  <c r="D33"/>
  <c r="D22"/>
  <c r="D19"/>
  <c r="D16"/>
  <c r="D15" s="1"/>
  <c r="D9"/>
  <c r="C33"/>
  <c r="D46" l="1"/>
  <c r="D45" s="1"/>
  <c r="D21"/>
  <c r="D18" s="1"/>
  <c r="D8" s="1"/>
  <c r="C32"/>
  <c r="C31" s="1"/>
  <c r="D44" l="1"/>
  <c r="D65" s="1"/>
  <c r="C16"/>
  <c r="C15" s="1"/>
  <c r="C55"/>
  <c r="C54" s="1"/>
  <c r="C47"/>
  <c r="C9"/>
  <c r="C46" l="1"/>
  <c r="C21"/>
  <c r="C18" s="1"/>
  <c r="C8" s="1"/>
  <c r="C45" l="1"/>
  <c r="C44" s="1"/>
  <c r="C65" s="1"/>
</calcChain>
</file>

<file path=xl/sharedStrings.xml><?xml version="1.0" encoding="utf-8"?>
<sst xmlns="http://schemas.openxmlformats.org/spreadsheetml/2006/main" count="123" uniqueCount="120">
  <si>
    <t>КБК</t>
  </si>
  <si>
    <t>Наименование доходов</t>
  </si>
  <si>
    <t>НАЛОГОВЫЕ И НЕНАЛОГОВЫЕ ДОХОДЫ</t>
  </si>
  <si>
    <t>НАЛОГИ НА ПРИБЫЛЬ, Д О Х О Д Ы</t>
  </si>
  <si>
    <t>Налог на доходы физических лиц</t>
  </si>
  <si>
    <t>Налоги на совокупный доход</t>
  </si>
  <si>
    <t>Единый сельскохозяйственный налог</t>
  </si>
  <si>
    <t>НАЛОГИ НА ИМУЩЕСТВО</t>
  </si>
  <si>
    <t>Налог на имущество физических лиц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</si>
  <si>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</si>
  <si>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Земельный налог</t>
  </si>
  <si>
    <t>Земельный налог с организаций</t>
  </si>
  <si>
    <t>Земельный налог с организаций, обладающих земельным участком, расположенным в границах  сельских поселений</t>
  </si>
  <si>
    <t>Земельный налог с физических лиц</t>
  </si>
  <si>
    <t>Земельный налог с физических лиц, обладающих земельным участком, расположенным в границах сельских поселений</t>
  </si>
  <si>
    <t>ДОХОДЫ ОТ использования имущества, находящегося в государственной и муниципальной собственности</t>
  </si>
  <si>
    <t>Доходы, получаемые в виде арендной платы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</si>
  <si>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</si>
  <si>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</si>
  <si>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субъектов Российской Федерации и муниципальных образований</t>
  </si>
  <si>
    <t>Дотации на выравнивание бюджетной обеспеченности</t>
  </si>
  <si>
    <t>Дотации бюджетам сельских поселений на выравнивание бюджетной обеспеченности</t>
  </si>
  <si>
    <t>Дотации бюджетам  на поддержку мер по обеспечению сбалансированности бюджетов</t>
  </si>
  <si>
    <t>Дотации бюджетам  сельских поселений на поддержку мер по обеспечению сбалансированности бюджетов</t>
  </si>
  <si>
    <t>Субвенции бюджетам бюджетной системы Российской Федерации</t>
  </si>
  <si>
    <t>Субвенции бюджетам  на осуществление  первичного воинского учета на территориях, где отсутствуют военные комиссариаты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</si>
  <si>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</si>
  <si>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</si>
  <si>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</si>
  <si>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</si>
  <si>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ВСЕГО ДОХОДОВ</t>
  </si>
  <si>
    <t>Доходы, от сдачи в аренду имущества, находящегося в оперативном управлении органов государственной власти, органов местного самоуправления, государственных внебюджетных фондов и созданных ими учреждений (за исключением имущества бюджетных и автономных учреждений)</t>
  </si>
  <si>
    <t>Доходы,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бюджетных и автономных учреждений)</t>
  </si>
  <si>
    <t xml:space="preserve">  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</si>
  <si>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 xml:space="preserve">  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</si>
  <si>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 xml:space="preserve">  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</si>
  <si>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</si>
  <si>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</si>
  <si>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Приложение 1</t>
  </si>
  <si>
    <t>Утвержденные бюджетные назначения</t>
  </si>
  <si>
    <t xml:space="preserve">Кассовое исполнение </t>
  </si>
  <si>
    <t>рублей</t>
  </si>
  <si>
    <t>Доходы от  продажи материальных и нематери альных активов</t>
  </si>
  <si>
    <t>Прочие безвозмездные поступления</t>
  </si>
  <si>
    <t xml:space="preserve">Прочие безвозмездные поступления в бюджеты сельских поселений </t>
  </si>
  <si>
    <t>182 1 00 00000 00 0000 000</t>
  </si>
  <si>
    <t>182 1 01 00000 00 0000 000</t>
  </si>
  <si>
    <t>182 1 01 02000 01 0000 110</t>
  </si>
  <si>
    <t>182 1 01 02010 01 0000 110</t>
  </si>
  <si>
    <t>182 1 01 02020 01 0000 110</t>
  </si>
  <si>
    <t>182 1 01 02030 01 0000 110</t>
  </si>
  <si>
    <t>182 1 05 00000 00 0000 000</t>
  </si>
  <si>
    <t>182 1 05 03000 10 0000 110</t>
  </si>
  <si>
    <t>182 1 05 03010 01 0000 110</t>
  </si>
  <si>
    <t>182 1 06 00000 00 0000 000</t>
  </si>
  <si>
    <t>182 1 06 01000 00 0000 110</t>
  </si>
  <si>
    <t>182 1 06 01030 10 0000 110</t>
  </si>
  <si>
    <t>182 1 06 06000 00 0000 110</t>
  </si>
  <si>
    <t>182 1 06 06030 00 0000 110</t>
  </si>
  <si>
    <t>182 1 06 06033 10 0000 110</t>
  </si>
  <si>
    <t>182 1 06 06040 00 0000 110</t>
  </si>
  <si>
    <t>182 1 06 06043 10 0000 110</t>
  </si>
  <si>
    <t>917 1 11 00000 00 0000 000</t>
  </si>
  <si>
    <t>917 1 11 05000 00 0000 120</t>
  </si>
  <si>
    <t>917 1 11 05020 10 0000 120</t>
  </si>
  <si>
    <t>917 1 11 05025 10 0000 120</t>
  </si>
  <si>
    <t>917 1 11 05030 00 0000 120</t>
  </si>
  <si>
    <t>917 1 11 05035 10 0000 120</t>
  </si>
  <si>
    <t>917 1 14 00000 00 0000 000</t>
  </si>
  <si>
    <t>917 2 00 00000 00 0000 000</t>
  </si>
  <si>
    <t>917 2 02 00000 00 0000 000</t>
  </si>
  <si>
    <t>917 2 02 10000 00 0000 150</t>
  </si>
  <si>
    <t>917 2 02 15001 00 0000 150</t>
  </si>
  <si>
    <t>917 2 02 15001 10 0000 150</t>
  </si>
  <si>
    <t>917 2 02 15002 00 0000 150</t>
  </si>
  <si>
    <t>917 2 02 15002 10 0000 150</t>
  </si>
  <si>
    <t>917 2 02 03000 00 0000 150</t>
  </si>
  <si>
    <t>917 2 02 35118 00 0000 150</t>
  </si>
  <si>
    <t>917 2 02 35118 10 0000 150</t>
  </si>
  <si>
    <t>917 2 02 40000 00 0000 150</t>
  </si>
  <si>
    <t>917 2 02 40014 00 0000 150</t>
  </si>
  <si>
    <t>917 2 02 40014 10 0000 150</t>
  </si>
  <si>
    <t>917 2 07 00000 00 0000 000</t>
  </si>
  <si>
    <t>917 2 07 05000 10 0000 150</t>
  </si>
  <si>
    <t>917 2 07 05030 10 0000 150</t>
  </si>
  <si>
    <t xml:space="preserve"> Доходы бюджета Московского сельского поселения </t>
  </si>
  <si>
    <t xml:space="preserve">                                                    по кодам классификации доходов бюджета</t>
  </si>
  <si>
    <t>Субсидии бюджетам сельских поселений на обеспечение устойчивого развития сельских территорий</t>
  </si>
  <si>
    <t>Субсидии бюджетам бюджетной системы Российской Федерации (межбюджетные субсидии)</t>
  </si>
  <si>
    <t>Субсидии бюджетам на обеспечение устойчивого развития сельских территорий</t>
  </si>
  <si>
    <t>917 2 02 20000 00 0000 150</t>
  </si>
  <si>
    <t>917 2 02 25576 00 0000 150</t>
  </si>
  <si>
    <t>917 2 02 25576 10 0000 150</t>
  </si>
  <si>
    <t>Налоги на имущество</t>
  </si>
  <si>
    <t>182 1 09 00000 00 0000 000</t>
  </si>
  <si>
    <t>182 1 09 04000 00 0000 110</t>
  </si>
  <si>
    <t>Задолженность и перерасчеты по отмененным налогам,сборам и иным обязательным платежам</t>
  </si>
  <si>
    <t>Земельный налог (по обязательствам,возникшим до 1 января 2006 года)</t>
  </si>
  <si>
    <t>182 1 09 04050 00 0000 110</t>
  </si>
  <si>
    <t>182 1 09 04053 10 0000 110</t>
  </si>
  <si>
    <t>182 1 09 04053 10 2100 110</t>
  </si>
  <si>
    <t>Земельный налог (по обязательствам,возникшим до 1 января 2006 года)мобилизуемый на территориях сельских поселений</t>
  </si>
  <si>
    <t>Земельный налог (по обязательствам,возникшим до 1 января 2006 года)мобилизуемый на территориях сельских поселений (пени по соответствующему платежу)</t>
  </si>
  <si>
    <t>917 1 11 09040 00 0000 120</t>
  </si>
  <si>
    <t>917 1 11 09045 00 0000 120</t>
  </si>
  <si>
    <t>Прочие доходы от использования имущества и прав ,находящегося в государственной и муниципальной собственности ( за исключением имущества бюджетных и автономных учреждений, а также имущества муниципальных унитарных предприятий,в том числе казенных)</t>
  </si>
  <si>
    <t>Прочие поступления от использования имущества,находящегося в государственной и муниципальной собственности ( за исключением имущества бюджетных и автономных учреждений, а также имущества муниципальных унитарных предприятий,в том числе казенных)</t>
  </si>
  <si>
    <t>Прочие поступления от использования имущества,находящегося в собственности сельских поселений ( за исключением имущества бюджетных и автономных учреждений, а также имущества муниципальных унитарных предприятий,в том числе казенных)</t>
  </si>
  <si>
    <t>000 1 11 09045 10 0000 120</t>
  </si>
  <si>
    <t>Почепского муниципального района Брянской области за 2024 год</t>
  </si>
  <si>
    <t>К решению об исполнению бюджета Московского сельского поселения Почепского муниципального района Брянской области за 2024 год №  от   2024г</t>
  </si>
  <si>
    <t>182 1 01 02080 01 0000 110</t>
  </si>
  <si>
    <t xml:space="preserve">  Доходы от продажи земельных участков, государственная собственность на которые разграничена (за исключением земельных участков бюджетных и автономных учреждений)</t>
  </si>
  <si>
    <t>917 1 14 06000 00 0000 430</t>
  </si>
  <si>
    <t>917 1 14 06020 00 0000 430</t>
  </si>
  <si>
    <t>917 1 14 06025 10 0000 430</t>
  </si>
  <si>
    <t xml:space="preserve">  Доходы от продажи земельных участков, находящихся в собственности сельских поселений (за исключением земельных участков муниципальных бюджетных и автономных учреждений)</t>
  </si>
  <si>
    <t xml:space="preserve">  Доходы от продажи земельных участков, находящихся в государственной и муниципальной собственности</t>
  </si>
  <si>
    <t>917 2 02 49999 10 0000 150</t>
  </si>
  <si>
    <t>917 2 02 49999 00 0000 150</t>
  </si>
</sst>
</file>

<file path=xl/styles.xml><?xml version="1.0" encoding="utf-8"?>
<styleSheet xmlns="http://schemas.openxmlformats.org/spreadsheetml/2006/main">
  <fonts count="8">
    <font>
      <sz val="11"/>
      <color theme="1"/>
      <name val="Calibri"/>
      <family val="2"/>
      <charset val="204"/>
      <scheme val="minor"/>
    </font>
    <font>
      <sz val="8"/>
      <color rgb="FF000000"/>
      <name val="Arial Cy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2">
      <alignment horizontal="left" wrapText="1" indent="2"/>
    </xf>
  </cellStyleXfs>
  <cellXfs count="35">
    <xf numFmtId="0" fontId="0" fillId="0" borderId="0" xfId="0"/>
    <xf numFmtId="0" fontId="0" fillId="0" borderId="0" xfId="0" applyFont="1" applyAlignment="1">
      <alignment wrapText="1"/>
    </xf>
    <xf numFmtId="0" fontId="0" fillId="0" borderId="0" xfId="0" applyAlignment="1"/>
    <xf numFmtId="0" fontId="2" fillId="0" borderId="1" xfId="0" applyFont="1" applyBorder="1"/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justify" vertical="top" wrapText="1"/>
    </xf>
    <xf numFmtId="0" fontId="2" fillId="0" borderId="1" xfId="0" applyFont="1" applyBorder="1" applyAlignment="1">
      <alignment horizontal="justify" vertical="top" wrapText="1"/>
    </xf>
    <xf numFmtId="0" fontId="4" fillId="0" borderId="2" xfId="1" applyNumberFormat="1" applyFont="1" applyAlignment="1" applyProtection="1">
      <alignment horizontal="left" vertical="top" wrapText="1"/>
    </xf>
    <xf numFmtId="0" fontId="2" fillId="0" borderId="3" xfId="0" applyFont="1" applyBorder="1" applyAlignment="1">
      <alignment horizontal="justify" vertical="center" wrapText="1"/>
    </xf>
    <xf numFmtId="0" fontId="2" fillId="0" borderId="1" xfId="0" applyFont="1" applyBorder="1" applyAlignment="1"/>
    <xf numFmtId="0" fontId="2" fillId="0" borderId="1" xfId="0" applyFont="1" applyBorder="1" applyAlignment="1">
      <alignment horizontal="justify" wrapText="1"/>
    </xf>
    <xf numFmtId="0" fontId="2" fillId="0" borderId="1" xfId="0" applyFont="1" applyBorder="1" applyAlignment="1">
      <alignment vertical="top" wrapText="1"/>
    </xf>
    <xf numFmtId="0" fontId="5" fillId="0" borderId="1" xfId="0" applyFont="1" applyBorder="1"/>
    <xf numFmtId="0" fontId="5" fillId="0" borderId="0" xfId="0" applyFont="1"/>
    <xf numFmtId="0" fontId="3" fillId="0" borderId="0" xfId="0" applyFont="1"/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vertical="top" wrapText="1"/>
    </xf>
    <xf numFmtId="0" fontId="5" fillId="0" borderId="0" xfId="0" applyFont="1" applyAlignment="1">
      <alignment wrapText="1"/>
    </xf>
    <xf numFmtId="4" fontId="6" fillId="0" borderId="1" xfId="0" applyNumberFormat="1" applyFont="1" applyBorder="1" applyAlignment="1">
      <alignment horizontal="righ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4" fontId="7" fillId="0" borderId="1" xfId="0" applyNumberFormat="1" applyFont="1" applyBorder="1" applyAlignment="1">
      <alignment horizontal="right" vertical="center"/>
    </xf>
    <xf numFmtId="4" fontId="6" fillId="0" borderId="1" xfId="0" applyNumberFormat="1" applyFont="1" applyBorder="1" applyAlignment="1">
      <alignment horizontal="right" vertical="center"/>
    </xf>
    <xf numFmtId="0" fontId="5" fillId="0" borderId="0" xfId="0" applyFont="1" applyAlignment="1">
      <alignment horizontal="right"/>
    </xf>
    <xf numFmtId="49" fontId="3" fillId="0" borderId="1" xfId="0" applyNumberFormat="1" applyFont="1" applyBorder="1" applyAlignment="1">
      <alignment wrapText="1"/>
    </xf>
    <xf numFmtId="49" fontId="2" fillId="0" borderId="1" xfId="0" applyNumberFormat="1" applyFont="1" applyBorder="1" applyAlignment="1"/>
    <xf numFmtId="0" fontId="2" fillId="0" borderId="0" xfId="0" applyFont="1" applyBorder="1" applyAlignment="1"/>
    <xf numFmtId="0" fontId="2" fillId="0" borderId="1" xfId="0" applyNumberFormat="1" applyFont="1" applyBorder="1" applyAlignment="1">
      <alignment horizontal="justify" vertical="top" wrapText="1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horizontal="right"/>
    </xf>
  </cellXfs>
  <cellStyles count="2">
    <cellStyle name="xl30" xfId="1"/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66"/>
  <sheetViews>
    <sheetView tabSelected="1" view="pageBreakPreview" zoomScale="85" zoomScaleNormal="100" zoomScaleSheetLayoutView="85" workbookViewId="0">
      <selection activeCell="B56" sqref="B56"/>
    </sheetView>
  </sheetViews>
  <sheetFormatPr defaultRowHeight="15"/>
  <cols>
    <col min="1" max="1" width="34.7109375" customWidth="1"/>
    <col min="2" max="2" width="66.85546875" customWidth="1"/>
    <col min="3" max="3" width="21.42578125" customWidth="1"/>
    <col min="4" max="4" width="21.5703125" customWidth="1"/>
    <col min="5" max="5" width="3.28515625" customWidth="1"/>
    <col min="6" max="6" width="2.5703125" customWidth="1"/>
    <col min="7" max="7" width="30.42578125" customWidth="1"/>
  </cols>
  <sheetData>
    <row r="1" spans="1:7" ht="33" customHeight="1">
      <c r="A1" s="13"/>
      <c r="B1" s="29" t="s">
        <v>38</v>
      </c>
      <c r="C1" s="30"/>
      <c r="D1" s="30"/>
      <c r="E1" s="30"/>
      <c r="F1" s="30"/>
      <c r="G1" s="2"/>
    </row>
    <row r="2" spans="1:7" ht="51" customHeight="1">
      <c r="A2" s="13"/>
      <c r="B2" s="33" t="s">
        <v>110</v>
      </c>
      <c r="C2" s="34"/>
      <c r="D2" s="34"/>
      <c r="E2" s="34"/>
      <c r="F2" s="34"/>
    </row>
    <row r="3" spans="1:7" ht="35.25" customHeight="1">
      <c r="A3" s="13"/>
      <c r="B3" s="27" t="s">
        <v>85</v>
      </c>
      <c r="C3" s="28"/>
      <c r="D3" s="28"/>
      <c r="E3" s="28"/>
      <c r="F3" s="13"/>
    </row>
    <row r="4" spans="1:7" ht="15.75" customHeight="1">
      <c r="A4" s="13"/>
      <c r="B4" s="31" t="s">
        <v>109</v>
      </c>
      <c r="C4" s="32"/>
      <c r="D4" s="32"/>
      <c r="E4" s="13"/>
      <c r="F4" s="13"/>
    </row>
    <row r="5" spans="1:7" ht="18.75">
      <c r="A5" s="27" t="s">
        <v>86</v>
      </c>
      <c r="B5" s="28"/>
      <c r="C5" s="28"/>
      <c r="D5" s="28"/>
      <c r="E5" s="13"/>
      <c r="F5" s="13"/>
    </row>
    <row r="6" spans="1:7" ht="18.75">
      <c r="A6" s="13"/>
      <c r="B6" s="14"/>
      <c r="C6" s="13"/>
      <c r="D6" s="22" t="s">
        <v>41</v>
      </c>
      <c r="E6" s="13"/>
      <c r="F6" s="13"/>
    </row>
    <row r="7" spans="1:7" s="1" customFormat="1" ht="75.75" customHeight="1">
      <c r="A7" s="15" t="s">
        <v>0</v>
      </c>
      <c r="B7" s="15" t="s">
        <v>1</v>
      </c>
      <c r="C7" s="16" t="s">
        <v>39</v>
      </c>
      <c r="D7" s="16" t="s">
        <v>40</v>
      </c>
      <c r="E7" s="17"/>
      <c r="F7" s="17"/>
    </row>
    <row r="8" spans="1:7" ht="30.75" customHeight="1">
      <c r="A8" s="3" t="s">
        <v>45</v>
      </c>
      <c r="B8" s="4" t="s">
        <v>2</v>
      </c>
      <c r="C8" s="18">
        <f>SUM(C9+C15+C18+C31+C40)</f>
        <v>1734951</v>
      </c>
      <c r="D8" s="18">
        <f>SUM(D9+D15+D18+D31+D40+D26)</f>
        <v>1735879.8099999998</v>
      </c>
    </row>
    <row r="9" spans="1:7" ht="40.5" customHeight="1">
      <c r="A9" s="3" t="s">
        <v>46</v>
      </c>
      <c r="B9" s="5" t="s">
        <v>3</v>
      </c>
      <c r="C9" s="18">
        <f>C10</f>
        <v>139000</v>
      </c>
      <c r="D9" s="18">
        <f>D10</f>
        <v>139229.86000000002</v>
      </c>
    </row>
    <row r="10" spans="1:7" ht="45.75" customHeight="1">
      <c r="A10" s="3" t="s">
        <v>47</v>
      </c>
      <c r="B10" s="6" t="s">
        <v>4</v>
      </c>
      <c r="C10" s="19">
        <f>C11+C12+C14+C13</f>
        <v>139000</v>
      </c>
      <c r="D10" s="19">
        <f>SUM(D11+D12+D14+D13)</f>
        <v>139229.86000000002</v>
      </c>
    </row>
    <row r="11" spans="1:7" ht="117.75" customHeight="1">
      <c r="A11" s="3" t="s">
        <v>48</v>
      </c>
      <c r="B11" s="7" t="s">
        <v>36</v>
      </c>
      <c r="C11" s="19">
        <v>125300</v>
      </c>
      <c r="D11" s="19">
        <v>125380.7</v>
      </c>
    </row>
    <row r="12" spans="1:7" ht="163.5" customHeight="1">
      <c r="A12" s="3" t="s">
        <v>49</v>
      </c>
      <c r="B12" s="8" t="s">
        <v>37</v>
      </c>
      <c r="C12" s="19">
        <v>8800</v>
      </c>
      <c r="D12" s="19">
        <v>8846.2800000000007</v>
      </c>
    </row>
    <row r="13" spans="1:7" ht="163.5" customHeight="1">
      <c r="A13" s="3" t="s">
        <v>50</v>
      </c>
      <c r="B13" s="7" t="s">
        <v>35</v>
      </c>
      <c r="C13" s="19">
        <v>1100</v>
      </c>
      <c r="D13" s="19">
        <v>1192.8800000000001</v>
      </c>
    </row>
    <row r="14" spans="1:7" ht="84.75" customHeight="1">
      <c r="A14" s="3" t="s">
        <v>111</v>
      </c>
      <c r="B14" s="7" t="s">
        <v>35</v>
      </c>
      <c r="C14" s="19">
        <v>3800</v>
      </c>
      <c r="D14" s="19">
        <v>3810</v>
      </c>
    </row>
    <row r="15" spans="1:7" ht="45.75" customHeight="1">
      <c r="A15" s="3" t="s">
        <v>51</v>
      </c>
      <c r="B15" s="5" t="s">
        <v>5</v>
      </c>
      <c r="C15" s="18">
        <f>C16</f>
        <v>2300</v>
      </c>
      <c r="D15" s="18">
        <f>SUM(D16)</f>
        <v>2376</v>
      </c>
    </row>
    <row r="16" spans="1:7" ht="48" customHeight="1">
      <c r="A16" s="3" t="s">
        <v>52</v>
      </c>
      <c r="B16" s="6" t="s">
        <v>6</v>
      </c>
      <c r="C16" s="19">
        <f>C17</f>
        <v>2300</v>
      </c>
      <c r="D16" s="19">
        <f>D17</f>
        <v>2376</v>
      </c>
    </row>
    <row r="17" spans="1:4" ht="42" customHeight="1">
      <c r="A17" s="3" t="s">
        <v>53</v>
      </c>
      <c r="B17" s="6" t="s">
        <v>6</v>
      </c>
      <c r="C17" s="19">
        <v>2300</v>
      </c>
      <c r="D17" s="19">
        <v>2376</v>
      </c>
    </row>
    <row r="18" spans="1:4" ht="40.5" customHeight="1">
      <c r="A18" s="3" t="s">
        <v>54</v>
      </c>
      <c r="B18" s="5" t="s">
        <v>7</v>
      </c>
      <c r="C18" s="18">
        <f>C19+C21</f>
        <v>678000</v>
      </c>
      <c r="D18" s="18">
        <f>SUM(D19+D21)</f>
        <v>678618.37999999989</v>
      </c>
    </row>
    <row r="19" spans="1:4" ht="51.75" customHeight="1">
      <c r="A19" s="3" t="s">
        <v>55</v>
      </c>
      <c r="B19" s="6" t="s">
        <v>8</v>
      </c>
      <c r="C19" s="19">
        <f>SUM(C20)</f>
        <v>115500</v>
      </c>
      <c r="D19" s="19">
        <f>SUM(D20)</f>
        <v>115975.98</v>
      </c>
    </row>
    <row r="20" spans="1:4" ht="78.75" customHeight="1">
      <c r="A20" s="3" t="s">
        <v>56</v>
      </c>
      <c r="B20" s="6" t="s">
        <v>9</v>
      </c>
      <c r="C20" s="19">
        <v>115500</v>
      </c>
      <c r="D20" s="19">
        <v>115975.98</v>
      </c>
    </row>
    <row r="21" spans="1:4" ht="38.25" customHeight="1">
      <c r="A21" s="3" t="s">
        <v>57</v>
      </c>
      <c r="B21" s="5" t="s">
        <v>10</v>
      </c>
      <c r="C21" s="18">
        <f>C22+C24</f>
        <v>562500</v>
      </c>
      <c r="D21" s="18">
        <f>SUM(D22+D24)</f>
        <v>562642.39999999991</v>
      </c>
    </row>
    <row r="22" spans="1:4" ht="47.25" customHeight="1">
      <c r="A22" s="3" t="s">
        <v>58</v>
      </c>
      <c r="B22" s="6" t="s">
        <v>11</v>
      </c>
      <c r="C22" s="19">
        <f>SUM(C23)</f>
        <v>137500</v>
      </c>
      <c r="D22" s="19">
        <f>SUM(D23)</f>
        <v>137567.29999999999</v>
      </c>
    </row>
    <row r="23" spans="1:4" ht="69.75" customHeight="1">
      <c r="A23" s="3" t="s">
        <v>59</v>
      </c>
      <c r="B23" s="6" t="s">
        <v>12</v>
      </c>
      <c r="C23" s="19">
        <v>137500</v>
      </c>
      <c r="D23" s="19">
        <v>137567.29999999999</v>
      </c>
    </row>
    <row r="24" spans="1:4" ht="45.75" customHeight="1">
      <c r="A24" s="3" t="s">
        <v>60</v>
      </c>
      <c r="B24" s="6" t="s">
        <v>13</v>
      </c>
      <c r="C24" s="19">
        <v>425000</v>
      </c>
      <c r="D24" s="19">
        <v>425075.1</v>
      </c>
    </row>
    <row r="25" spans="1:4" ht="42" customHeight="1">
      <c r="A25" s="3" t="s">
        <v>61</v>
      </c>
      <c r="B25" s="6" t="s">
        <v>14</v>
      </c>
      <c r="C25" s="19">
        <v>425000</v>
      </c>
      <c r="D25" s="19">
        <v>425075.1</v>
      </c>
    </row>
    <row r="26" spans="1:4" ht="45.75" hidden="1" customHeight="1">
      <c r="A26" s="3" t="s">
        <v>94</v>
      </c>
      <c r="B26" s="5" t="s">
        <v>96</v>
      </c>
      <c r="C26" s="19"/>
      <c r="D26" s="19"/>
    </row>
    <row r="27" spans="1:4" ht="45.75" hidden="1" customHeight="1">
      <c r="A27" s="3" t="s">
        <v>95</v>
      </c>
      <c r="B27" s="6" t="s">
        <v>93</v>
      </c>
      <c r="C27" s="19"/>
      <c r="D27" s="19"/>
    </row>
    <row r="28" spans="1:4" ht="45.75" hidden="1" customHeight="1">
      <c r="A28" s="3" t="s">
        <v>98</v>
      </c>
      <c r="B28" s="6" t="s">
        <v>97</v>
      </c>
      <c r="C28" s="19"/>
      <c r="D28" s="19"/>
    </row>
    <row r="29" spans="1:4" ht="45.75" hidden="1" customHeight="1">
      <c r="A29" s="3" t="s">
        <v>99</v>
      </c>
      <c r="B29" s="6" t="s">
        <v>101</v>
      </c>
      <c r="C29" s="19"/>
      <c r="D29" s="19"/>
    </row>
    <row r="30" spans="1:4" ht="71.25" hidden="1" customHeight="1">
      <c r="A30" s="3" t="s">
        <v>100</v>
      </c>
      <c r="B30" s="6" t="s">
        <v>102</v>
      </c>
      <c r="C30" s="19"/>
      <c r="D30" s="19"/>
    </row>
    <row r="31" spans="1:4" ht="72" customHeight="1">
      <c r="A31" s="3" t="s">
        <v>62</v>
      </c>
      <c r="B31" s="5" t="s">
        <v>15</v>
      </c>
      <c r="C31" s="21">
        <f>C32+C37</f>
        <v>60240</v>
      </c>
      <c r="D31" s="21">
        <f>D32+D37</f>
        <v>60243.73</v>
      </c>
    </row>
    <row r="32" spans="1:4" ht="142.5" customHeight="1">
      <c r="A32" s="3" t="s">
        <v>63</v>
      </c>
      <c r="B32" s="6" t="s">
        <v>16</v>
      </c>
      <c r="C32" s="20">
        <f>C35+C33</f>
        <v>60240</v>
      </c>
      <c r="D32" s="20">
        <f>D35+D33</f>
        <v>60243.73</v>
      </c>
    </row>
    <row r="33" spans="1:4" ht="131.25" customHeight="1">
      <c r="A33" s="3" t="s">
        <v>64</v>
      </c>
      <c r="B33" s="6" t="s">
        <v>34</v>
      </c>
      <c r="C33" s="20">
        <f>C34</f>
        <v>240</v>
      </c>
      <c r="D33" s="20">
        <f>SUM(D34)</f>
        <v>243.73</v>
      </c>
    </row>
    <row r="34" spans="1:4" ht="101.25" customHeight="1">
      <c r="A34" s="3" t="s">
        <v>65</v>
      </c>
      <c r="B34" s="6" t="s">
        <v>33</v>
      </c>
      <c r="C34" s="20">
        <v>240</v>
      </c>
      <c r="D34" s="20">
        <v>243.73</v>
      </c>
    </row>
    <row r="35" spans="1:4" ht="80.25" customHeight="1">
      <c r="A35" s="3" t="s">
        <v>66</v>
      </c>
      <c r="B35" s="6" t="s">
        <v>31</v>
      </c>
      <c r="C35" s="20">
        <v>60000</v>
      </c>
      <c r="D35" s="20">
        <v>60000</v>
      </c>
    </row>
    <row r="36" spans="1:4" ht="73.5" customHeight="1">
      <c r="A36" s="9" t="s">
        <v>67</v>
      </c>
      <c r="B36" s="6" t="s">
        <v>32</v>
      </c>
      <c r="C36" s="20">
        <v>60000</v>
      </c>
      <c r="D36" s="20">
        <v>60000</v>
      </c>
    </row>
    <row r="37" spans="1:4" ht="2.25" hidden="1" customHeight="1">
      <c r="A37" s="9" t="s">
        <v>103</v>
      </c>
      <c r="B37" s="6" t="s">
        <v>105</v>
      </c>
      <c r="C37" s="20"/>
      <c r="D37" s="20"/>
    </row>
    <row r="38" spans="1:4" ht="80.25" hidden="1" customHeight="1">
      <c r="A38" s="9" t="s">
        <v>104</v>
      </c>
      <c r="B38" s="6" t="s">
        <v>106</v>
      </c>
      <c r="C38" s="20"/>
      <c r="D38" s="20"/>
    </row>
    <row r="39" spans="1:4" ht="1.5" hidden="1" customHeight="1">
      <c r="A39" s="25" t="s">
        <v>108</v>
      </c>
      <c r="B39" s="6" t="s">
        <v>107</v>
      </c>
      <c r="C39" s="20"/>
      <c r="D39" s="20"/>
    </row>
    <row r="40" spans="1:4" ht="63.75" customHeight="1">
      <c r="A40" s="23" t="s">
        <v>68</v>
      </c>
      <c r="B40" s="5" t="s">
        <v>42</v>
      </c>
      <c r="C40" s="21">
        <f>SUM(C43)</f>
        <v>855411</v>
      </c>
      <c r="D40" s="21">
        <f>SUM(D43)</f>
        <v>855411.84</v>
      </c>
    </row>
    <row r="41" spans="1:4" ht="57" customHeight="1">
      <c r="A41" s="24" t="s">
        <v>113</v>
      </c>
      <c r="B41" s="26" t="s">
        <v>117</v>
      </c>
      <c r="C41" s="20">
        <v>855411</v>
      </c>
      <c r="D41" s="20">
        <v>855411.84</v>
      </c>
    </row>
    <row r="42" spans="1:4" ht="77.25" customHeight="1">
      <c r="A42" s="24" t="s">
        <v>114</v>
      </c>
      <c r="B42" s="26" t="s">
        <v>112</v>
      </c>
      <c r="C42" s="20">
        <v>855411</v>
      </c>
      <c r="D42" s="20">
        <v>855411.84</v>
      </c>
    </row>
    <row r="43" spans="1:4" ht="90" customHeight="1">
      <c r="A43" s="24" t="s">
        <v>115</v>
      </c>
      <c r="B43" s="26" t="s">
        <v>116</v>
      </c>
      <c r="C43" s="20">
        <v>855411</v>
      </c>
      <c r="D43" s="20">
        <v>855411.84</v>
      </c>
    </row>
    <row r="44" spans="1:4" ht="41.25" customHeight="1">
      <c r="A44" s="3" t="s">
        <v>69</v>
      </c>
      <c r="B44" s="5" t="s">
        <v>17</v>
      </c>
      <c r="C44" s="21">
        <f>C45+C62</f>
        <v>1952410</v>
      </c>
      <c r="D44" s="21">
        <f>D45+D62</f>
        <v>1908073</v>
      </c>
    </row>
    <row r="45" spans="1:4" ht="77.25" customHeight="1">
      <c r="A45" s="3" t="s">
        <v>70</v>
      </c>
      <c r="B45" s="5" t="s">
        <v>18</v>
      </c>
      <c r="C45" s="21">
        <f>C46+C54+C57+C51</f>
        <v>1952410</v>
      </c>
      <c r="D45" s="21">
        <f>D46+D54+D57+D51</f>
        <v>1908073</v>
      </c>
    </row>
    <row r="46" spans="1:4" ht="59.25" customHeight="1">
      <c r="A46" s="3" t="s">
        <v>71</v>
      </c>
      <c r="B46" s="6" t="s">
        <v>19</v>
      </c>
      <c r="C46" s="21">
        <f>C47+C49</f>
        <v>178000</v>
      </c>
      <c r="D46" s="21">
        <f>SUM(D47+D49)</f>
        <v>178000</v>
      </c>
    </row>
    <row r="47" spans="1:4" ht="37.5" customHeight="1">
      <c r="A47" s="3" t="s">
        <v>72</v>
      </c>
      <c r="B47" s="6" t="s">
        <v>20</v>
      </c>
      <c r="C47" s="19">
        <f>C48</f>
        <v>178000</v>
      </c>
      <c r="D47" s="19">
        <f>SUM(D48)</f>
        <v>178000</v>
      </c>
    </row>
    <row r="48" spans="1:4" ht="55.5" customHeight="1">
      <c r="A48" s="3" t="s">
        <v>73</v>
      </c>
      <c r="B48" s="6" t="s">
        <v>21</v>
      </c>
      <c r="C48" s="19">
        <v>178000</v>
      </c>
      <c r="D48" s="19">
        <v>178000</v>
      </c>
    </row>
    <row r="49" spans="1:4" ht="51.75" hidden="1" customHeight="1">
      <c r="A49" s="3" t="s">
        <v>74</v>
      </c>
      <c r="B49" s="6" t="s">
        <v>22</v>
      </c>
      <c r="C49" s="19"/>
      <c r="D49" s="19"/>
    </row>
    <row r="50" spans="1:4" ht="51.75" hidden="1" customHeight="1">
      <c r="A50" s="3" t="s">
        <v>75</v>
      </c>
      <c r="B50" s="6" t="s">
        <v>23</v>
      </c>
      <c r="C50" s="19"/>
      <c r="D50" s="19"/>
    </row>
    <row r="51" spans="1:4" ht="51.75" hidden="1" customHeight="1">
      <c r="A51" s="3" t="s">
        <v>90</v>
      </c>
      <c r="B51" s="5" t="s">
        <v>88</v>
      </c>
      <c r="C51" s="19">
        <f>C52</f>
        <v>0</v>
      </c>
      <c r="D51" s="19">
        <f>D52</f>
        <v>0</v>
      </c>
    </row>
    <row r="52" spans="1:4" ht="51.75" hidden="1" customHeight="1">
      <c r="A52" s="3" t="s">
        <v>91</v>
      </c>
      <c r="B52" s="6" t="s">
        <v>89</v>
      </c>
      <c r="C52" s="19">
        <f>C53</f>
        <v>0</v>
      </c>
      <c r="D52" s="19">
        <f>D53</f>
        <v>0</v>
      </c>
    </row>
    <row r="53" spans="1:4" ht="60" hidden="1" customHeight="1">
      <c r="A53" s="3" t="s">
        <v>92</v>
      </c>
      <c r="B53" s="6" t="s">
        <v>87</v>
      </c>
      <c r="C53" s="19"/>
      <c r="D53" s="19"/>
    </row>
    <row r="54" spans="1:4" ht="49.5" customHeight="1">
      <c r="A54" s="3" t="s">
        <v>76</v>
      </c>
      <c r="B54" s="5" t="s">
        <v>24</v>
      </c>
      <c r="C54" s="21">
        <f>C55</f>
        <v>138178</v>
      </c>
      <c r="D54" s="21">
        <f>SUM(D55)</f>
        <v>138178</v>
      </c>
    </row>
    <row r="55" spans="1:4" ht="53.25" customHeight="1">
      <c r="A55" s="3" t="s">
        <v>77</v>
      </c>
      <c r="B55" s="10" t="s">
        <v>25</v>
      </c>
      <c r="C55" s="19">
        <f>C56</f>
        <v>138178</v>
      </c>
      <c r="D55" s="19">
        <f>SUM(D56)</f>
        <v>138178</v>
      </c>
    </row>
    <row r="56" spans="1:4" ht="66.75" customHeight="1">
      <c r="A56" s="3" t="s">
        <v>78</v>
      </c>
      <c r="B56" s="10" t="s">
        <v>26</v>
      </c>
      <c r="C56" s="19">
        <v>138178</v>
      </c>
      <c r="D56" s="19">
        <v>138178</v>
      </c>
    </row>
    <row r="57" spans="1:4" ht="32.25" customHeight="1">
      <c r="A57" s="3" t="s">
        <v>79</v>
      </c>
      <c r="B57" s="5" t="s">
        <v>27</v>
      </c>
      <c r="C57" s="18">
        <f>C58+C60</f>
        <v>1636232</v>
      </c>
      <c r="D57" s="18">
        <f>D58+D60</f>
        <v>1591895</v>
      </c>
    </row>
    <row r="58" spans="1:4" ht="76.5" customHeight="1">
      <c r="A58" s="3" t="s">
        <v>80</v>
      </c>
      <c r="B58" s="11" t="s">
        <v>28</v>
      </c>
      <c r="C58" s="18">
        <v>800132</v>
      </c>
      <c r="D58" s="18">
        <v>755795</v>
      </c>
    </row>
    <row r="59" spans="1:4" ht="76.5" customHeight="1">
      <c r="A59" s="3" t="s">
        <v>81</v>
      </c>
      <c r="B59" s="11" t="s">
        <v>29</v>
      </c>
      <c r="C59" s="20">
        <v>800132</v>
      </c>
      <c r="D59" s="20">
        <v>755795</v>
      </c>
    </row>
    <row r="60" spans="1:4" ht="76.5" customHeight="1">
      <c r="A60" s="3" t="s">
        <v>119</v>
      </c>
      <c r="B60" s="11"/>
      <c r="C60" s="20">
        <v>836100</v>
      </c>
      <c r="D60" s="20">
        <v>836100</v>
      </c>
    </row>
    <row r="61" spans="1:4" ht="81" customHeight="1">
      <c r="A61" s="3" t="s">
        <v>118</v>
      </c>
      <c r="B61" s="11"/>
      <c r="C61" s="20">
        <v>836100</v>
      </c>
      <c r="D61" s="20">
        <v>836100</v>
      </c>
    </row>
    <row r="62" spans="1:4" ht="81.75" hidden="1" customHeight="1">
      <c r="A62" s="3" t="s">
        <v>82</v>
      </c>
      <c r="B62" s="4" t="s">
        <v>43</v>
      </c>
      <c r="C62" s="20"/>
      <c r="D62" s="20"/>
    </row>
    <row r="63" spans="1:4" ht="81.75" hidden="1" customHeight="1">
      <c r="A63" s="3" t="s">
        <v>83</v>
      </c>
      <c r="B63" s="11" t="s">
        <v>44</v>
      </c>
      <c r="C63" s="20"/>
      <c r="D63" s="20"/>
    </row>
    <row r="64" spans="1:4" ht="81.75" hidden="1" customHeight="1">
      <c r="A64" s="3" t="s">
        <v>84</v>
      </c>
      <c r="B64" s="11" t="s">
        <v>44</v>
      </c>
      <c r="C64" s="20"/>
      <c r="D64" s="20"/>
    </row>
    <row r="65" spans="1:4" ht="20.25">
      <c r="A65" s="12"/>
      <c r="B65" s="4" t="s">
        <v>30</v>
      </c>
      <c r="C65" s="21">
        <f>C44+C8</f>
        <v>3687361</v>
      </c>
      <c r="D65" s="21">
        <f>SUM(D8+D44)</f>
        <v>3643952.8099999996</v>
      </c>
    </row>
    <row r="66" spans="1:4" ht="18.75">
      <c r="A66" s="13"/>
      <c r="B66" s="13"/>
      <c r="C66" s="13"/>
      <c r="D66" s="13"/>
    </row>
  </sheetData>
  <mergeCells count="5">
    <mergeCell ref="A5:D5"/>
    <mergeCell ref="B1:F1"/>
    <mergeCell ref="B3:E3"/>
    <mergeCell ref="B4:D4"/>
    <mergeCell ref="B2:F2"/>
  </mergeCells>
  <pageMargins left="0.70866141732283472" right="0.70866141732283472" top="0.74803149606299213" bottom="0.74803149606299213" header="0.31496062992125984" footer="0.31496062992125984"/>
  <pageSetup paperSize="9" scale="58" fitToHeight="3" orientation="portrait" horizontalDpi="180" verticalDpi="180" r:id="rId1"/>
  <rowBreaks count="1" manualBreakCount="1">
    <brk id="20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2025-02-10T06:56:05Z</dcterms:modified>
</cp:coreProperties>
</file>